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'Вып.плана._9'!$A$2:$Q$53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<sst xmlns="http://schemas.openxmlformats.org/spreadsheetml/2006/main" count="87" uniqueCount="87">
  <si>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</si>
  <si>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</si>
  <si>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</si>
  <si>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</si>
  <si>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</si>
  <si>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</si>
  <si>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</si>
  <si>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</si>
  <si>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</si>
  <si>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</si>
  <si>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</si>
  <si>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</si>
  <si>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</si>
  <si>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</si>
  <si>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</si>
  <si>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</si>
  <si>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</si>
  <si>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</si>
  <si>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</si>
  <si>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</si>
  <si>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</si>
  <si>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</si>
  <si>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</si>
  <si>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</si>
  <si>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</si>
  <si>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</si>
  <si>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</si>
  <si>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</si>
  <si>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</si>
  <si>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</si>
  <si>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</si>
  <si>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</si>
  <si>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</si>
  <si>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</si>
  <si>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</si>
  <si>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</si>
  <si>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</si>
  <si>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</si>
  <si>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</si>
  <si>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</si>
  <si>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</si>
  <si>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</si>
  <si>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</si>
  <si>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% исполнения</t>
  </si>
  <si>
    <t>000 2 02 04000 00 0000 151</t>
  </si>
  <si>
    <t>000 2 02 04014 10 0000 151</t>
  </si>
  <si>
    <t>Д О Х О Д Ы</t>
  </si>
  <si>
    <t>классификации операций сектора государственного управления, относящихся к доходам бюджета</t>
  </si>
  <si>
    <t xml:space="preserve"> бюджета сельского поселения Сосновка за 2009 год по кодам видов доходов, подвидов доходов,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</si>
  <si>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</si>
  <si>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</si>
  <si>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</si>
  <si>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</si>
  <si>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</si>
  <si>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</si>
  <si>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</si>
  <si>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</si>
  <si>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</si>
  <si>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</si>
  <si>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</si>
  <si>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</si>
  <si>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</si>
  <si>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</si>
  <si>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</si>
  <si>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</si>
  <si>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</si>
  <si>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</si>
  <si>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</si>
  <si>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</si>
  <si>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</si>
  <si>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</si>
  <si>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</si>
  <si>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450 1 17 01050 10 0000 180</t>
  </si>
  <si>
    <t>000 1 17 00000 00 0000 000</t>
  </si>
  <si>
    <t>1.6.ПРОЧИЕ НЕНАЛОГОВЫЕ ДОХОДЫ</t>
  </si>
  <si>
    <t>1.6.1.Невыясненные поступления, зачисляемые в бюджеты поселений</t>
  </si>
  <si>
    <t>ВСЕГО</t>
  </si>
  <si>
    <t xml:space="preserve">                                                                                             ПРИЛОЖЕНИЕ 2</t>
  </si>
  <si>
    <t xml:space="preserve">                                                                                          сельского поселения Сосновка</t>
  </si>
  <si>
    <t xml:space="preserve">                                                                                          к решению Совета депутатов</t>
  </si>
  <si>
    <t>_______________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</si>
  <si>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</si>
  <si>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1.4.1.1.Доходы,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</si>
  <si>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утверждено (рублей)</t>
  </si>
  <si>
    <t>исполнено  (рублей)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</si>
  <si>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</si>
  <si>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                 от  11 мая  2010 года  № 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</si>
</sst>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2" applyNumberFormat="1" applyFont="1" applyFill="1" applyAlignment="1" applyProtection="1">
      <alignment vertical="top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3" fillId="0" borderId="0" xfId="52" applyFont="1" applyProtection="1">
      <alignment/>
      <protection hidden="1"/>
    </xf>
    <xf numFmtId="0" fontId="24" fillId="0" borderId="0" xfId="52" applyFont="1">
      <alignment/>
      <protection/>
    </xf>
    <xf numFmtId="0" fontId="25" fillId="0" borderId="0" xfId="52" applyNumberFormat="1" applyFont="1" applyFill="1" applyAlignment="1" applyProtection="1">
      <alignment vertical="top"/>
      <protection hidden="1"/>
    </xf>
    <xf numFmtId="0" fontId="25" fillId="0" borderId="0" xfId="0" applyFont="1" applyAlignment="1">
      <alignment horizontal="center"/>
    </xf>
    <xf numFmtId="0" fontId="25" fillId="0" borderId="0" xfId="52" applyNumberFormat="1" applyFont="1" applyFill="1" applyAlignment="1" applyProtection="1">
      <alignment/>
      <protection hidden="1"/>
    </xf>
    <xf numFmtId="0" fontId="25" fillId="0" borderId="0" xfId="52" applyFont="1" applyProtection="1">
      <alignment/>
      <protection hidden="1"/>
    </xf>
    <xf numFmtId="0" fontId="25" fillId="0" borderId="0" xfId="0" applyFont="1" applyAlignment="1">
      <alignment horizontal="center"/>
    </xf>
    <xf numFmtId="0" fontId="26" fillId="0" borderId="0" xfId="52" applyFont="1" applyProtection="1">
      <alignment/>
      <protection hidden="1"/>
    </xf>
    <xf numFmtId="0" fontId="26" fillId="0" borderId="0" xfId="52" applyFont="1" applyAlignment="1" applyProtection="1">
      <alignment horizontal="center"/>
      <protection hidden="1"/>
    </xf>
    <xf numFmtId="0" fontId="27" fillId="0" borderId="0" xfId="52" applyNumberFormat="1" applyFont="1" applyFill="1" applyAlignment="1" applyProtection="1">
      <alignment horizontal="centerContinuous" vertical="top"/>
      <protection hidden="1"/>
    </xf>
    <xf numFmtId="0" fontId="27" fillId="0" borderId="0" xfId="52" applyNumberFormat="1" applyFont="1" applyFill="1" applyAlignment="1" applyProtection="1">
      <alignment horizontal="centerContinuous"/>
      <protection hidden="1"/>
    </xf>
    <xf numFmtId="0" fontId="25" fillId="0" borderId="0" xfId="52" applyNumberFormat="1" applyFont="1" applyFill="1" applyAlignment="1" applyProtection="1">
      <alignment horizontal="centerContinuous"/>
      <protection hidden="1"/>
    </xf>
    <xf numFmtId="0" fontId="25" fillId="0" borderId="0" xfId="52" applyNumberFormat="1" applyFont="1" applyFill="1" applyAlignment="1" applyProtection="1">
      <alignment horizontal="right"/>
      <protection hidden="1"/>
    </xf>
    <xf numFmtId="0" fontId="25" fillId="0" borderId="0" xfId="52" applyFont="1" applyFill="1" applyAlignment="1" applyProtection="1">
      <alignment/>
      <protection hidden="1"/>
    </xf>
    <xf numFmtId="0" fontId="26" fillId="0" borderId="0" xfId="52" applyFont="1" applyFill="1" applyAlignment="1" applyProtection="1">
      <alignment/>
      <protection hidden="1"/>
    </xf>
    <xf numFmtId="0" fontId="27" fillId="0" borderId="0" xfId="52" applyNumberFormat="1" applyFont="1" applyFill="1" applyAlignment="1" applyProtection="1">
      <alignment horizontal="center" vertical="top"/>
      <protection hidden="1"/>
    </xf>
    <xf numFmtId="0" fontId="28" fillId="0" borderId="0" xfId="52" applyFont="1">
      <alignment/>
      <protection/>
    </xf>
    <xf numFmtId="0" fontId="25" fillId="0" borderId="10" xfId="52" applyFont="1" applyFill="1" applyBorder="1" applyAlignment="1" applyProtection="1">
      <alignment horizontal="right"/>
      <protection hidden="1"/>
    </xf>
    <xf numFmtId="0" fontId="2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2" xfId="52" applyNumberFormat="1" applyFont="1" applyFill="1" applyBorder="1" applyAlignment="1" applyProtection="1">
      <alignment horizontal="center"/>
      <protection hidden="1"/>
    </xf>
    <xf numFmtId="0" fontId="25" fillId="0" borderId="13" xfId="52" applyNumberFormat="1" applyFont="1" applyFill="1" applyBorder="1" applyAlignment="1" applyProtection="1">
      <alignment horizontal="center"/>
      <protection hidden="1"/>
    </xf>
    <xf numFmtId="0" fontId="25" fillId="0" borderId="14" xfId="52" applyNumberFormat="1" applyFont="1" applyFill="1" applyBorder="1" applyAlignment="1" applyProtection="1">
      <alignment horizontal="center"/>
      <protection hidden="1"/>
    </xf>
    <xf numFmtId="0" fontId="2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25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52" applyFont="1" applyBorder="1" applyAlignment="1">
      <alignment horizontal="center" vertical="center"/>
      <protection/>
    </xf>
    <xf numFmtId="0" fontId="25" fillId="0" borderId="12" xfId="52" applyNumberFormat="1" applyFont="1" applyFill="1" applyBorder="1" applyAlignment="1" applyProtection="1">
      <alignment horizontal="center" vertical="center"/>
      <protection hidden="1"/>
    </xf>
    <xf numFmtId="0" fontId="25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1" xfId="52" applyNumberFormat="1" applyFont="1" applyFill="1" applyBorder="1" applyAlignment="1" applyProtection="1">
      <alignment horizontal="center" vertical="center"/>
      <protection hidden="1"/>
    </xf>
    <xf numFmtId="0" fontId="27" fillId="0" borderId="11" xfId="52" applyNumberFormat="1" applyFont="1" applyFill="1" applyBorder="1" applyAlignment="1" applyProtection="1">
      <alignment vertical="top" wrapText="1"/>
      <protection hidden="1"/>
    </xf>
    <xf numFmtId="172" fontId="27" fillId="0" borderId="11" xfId="52" applyNumberFormat="1" applyFont="1" applyFill="1" applyBorder="1" applyAlignment="1" applyProtection="1">
      <alignment vertical="center" wrapText="1"/>
      <protection hidden="1"/>
    </xf>
    <xf numFmtId="4" fontId="2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27" fillId="0" borderId="14" xfId="52" applyNumberFormat="1" applyFont="1" applyFill="1" applyBorder="1" applyAlignment="1" applyProtection="1">
      <alignment wrapText="1"/>
      <protection hidden="1"/>
    </xf>
    <xf numFmtId="4" fontId="27" fillId="0" borderId="11" xfId="52" applyNumberFormat="1" applyFont="1" applyFill="1" applyBorder="1" applyAlignment="1" applyProtection="1">
      <alignment wrapText="1"/>
      <protection hidden="1"/>
    </xf>
    <xf numFmtId="4" fontId="25" fillId="0" borderId="11" xfId="52" applyNumberFormat="1" applyFont="1" applyFill="1" applyBorder="1" applyAlignment="1" applyProtection="1">
      <alignment wrapText="1"/>
      <protection hidden="1"/>
    </xf>
    <xf numFmtId="4" fontId="25" fillId="0" borderId="13" xfId="52" applyNumberFormat="1" applyFont="1" applyFill="1" applyBorder="1" applyAlignment="1" applyProtection="1">
      <alignment wrapText="1"/>
      <protection hidden="1"/>
    </xf>
    <xf numFmtId="4" fontId="27" fillId="0" borderId="11" xfId="52" applyNumberFormat="1" applyFont="1" applyFill="1" applyBorder="1" applyAlignment="1" applyProtection="1">
      <alignment horizontal="center" vertical="center"/>
      <protection hidden="1"/>
    </xf>
    <xf numFmtId="10" fontId="27" fillId="0" borderId="11" xfId="52" applyNumberFormat="1" applyFont="1" applyBorder="1" applyAlignment="1">
      <alignment horizontal="center" vertical="center"/>
      <protection/>
    </xf>
    <xf numFmtId="0" fontId="25" fillId="0" borderId="11" xfId="52" applyNumberFormat="1" applyFont="1" applyFill="1" applyBorder="1" applyAlignment="1" applyProtection="1">
      <alignment vertical="top" wrapText="1"/>
      <protection hidden="1"/>
    </xf>
    <xf numFmtId="4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25" fillId="0" borderId="11" xfId="52" applyNumberFormat="1" applyFont="1" applyFill="1" applyBorder="1" applyAlignment="1" applyProtection="1">
      <alignment horizontal="center" vertical="center"/>
      <protection hidden="1"/>
    </xf>
    <xf numFmtId="10" fontId="25" fillId="0" borderId="11" xfId="52" applyNumberFormat="1" applyFont="1" applyBorder="1" applyAlignment="1">
      <alignment horizontal="center" vertical="center"/>
      <protection/>
    </xf>
    <xf numFmtId="172" fontId="25" fillId="0" borderId="11" xfId="52" applyNumberFormat="1" applyFont="1" applyFill="1" applyBorder="1" applyAlignment="1" applyProtection="1">
      <alignment vertical="center" wrapText="1"/>
      <protection hidden="1"/>
    </xf>
    <xf numFmtId="49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25" fillId="0" borderId="11" xfId="52" applyNumberFormat="1" applyFont="1" applyFill="1" applyBorder="1" applyAlignment="1" applyProtection="1">
      <alignment vertical="center" wrapText="1"/>
      <protection hidden="1"/>
    </xf>
    <xf numFmtId="4" fontId="27" fillId="0" borderId="14" xfId="52" applyNumberFormat="1" applyFont="1" applyFill="1" applyBorder="1" applyAlignment="1" applyProtection="1">
      <alignment wrapText="1"/>
      <protection hidden="1"/>
    </xf>
    <xf numFmtId="4" fontId="27" fillId="0" borderId="11" xfId="52" applyNumberFormat="1" applyFont="1" applyFill="1" applyBorder="1" applyAlignment="1" applyProtection="1">
      <alignment wrapText="1"/>
      <protection hidden="1"/>
    </xf>
    <xf numFmtId="172" fontId="27" fillId="0" borderId="11" xfId="52" applyNumberFormat="1" applyFont="1" applyFill="1" applyBorder="1" applyAlignment="1" applyProtection="1">
      <alignment vertical="center" wrapText="1"/>
      <protection hidden="1"/>
    </xf>
    <xf numFmtId="174" fontId="25" fillId="0" borderId="11" xfId="52" applyNumberFormat="1" applyFont="1" applyFill="1" applyBorder="1" applyAlignment="1" applyProtection="1">
      <alignment horizontal="left" vertical="center"/>
      <protection hidden="1"/>
    </xf>
    <xf numFmtId="174" fontId="25" fillId="0" borderId="11" xfId="52" applyNumberFormat="1" applyFont="1" applyFill="1" applyBorder="1" applyAlignment="1" applyProtection="1">
      <alignment horizontal="center" vertical="center"/>
      <protection hidden="1"/>
    </xf>
    <xf numFmtId="4" fontId="25" fillId="0" borderId="0" xfId="52" applyNumberFormat="1" applyFont="1" applyFill="1" applyBorder="1" applyAlignment="1" applyProtection="1">
      <alignment wrapText="1"/>
      <protection hidden="1"/>
    </xf>
    <xf numFmtId="174" fontId="25" fillId="0" borderId="11" xfId="52" applyNumberFormat="1" applyFont="1" applyFill="1" applyBorder="1" applyAlignment="1" applyProtection="1">
      <alignment horizontal="left" vertical="center" wrapText="1"/>
      <protection hidden="1"/>
    </xf>
    <xf numFmtId="173" fontId="25" fillId="0" borderId="11" xfId="52" applyNumberFormat="1" applyFont="1" applyFill="1" applyBorder="1" applyAlignment="1" applyProtection="1">
      <alignment vertical="center"/>
      <protection hidden="1"/>
    </xf>
    <xf numFmtId="175" fontId="25" fillId="0" borderId="11" xfId="52" applyNumberFormat="1" applyFont="1" applyFill="1" applyBorder="1" applyAlignment="1" applyProtection="1">
      <alignment vertical="center" wrapText="1"/>
      <protection hidden="1"/>
    </xf>
    <xf numFmtId="4" fontId="25" fillId="0" borderId="11" xfId="52" applyNumberFormat="1" applyFont="1" applyFill="1" applyBorder="1" applyAlignment="1" applyProtection="1">
      <alignment/>
      <protection hidden="1"/>
    </xf>
    <xf numFmtId="4" fontId="25" fillId="0" borderId="0" xfId="52" applyNumberFormat="1" applyFont="1" applyFill="1" applyAlignment="1" applyProtection="1">
      <alignment/>
      <protection hidden="1"/>
    </xf>
    <xf numFmtId="0" fontId="27" fillId="0" borderId="11" xfId="52" applyNumberFormat="1" applyFont="1" applyFill="1" applyBorder="1" applyAlignment="1" applyProtection="1">
      <alignment horizontal="center" vertical="top"/>
      <protection hidden="1"/>
    </xf>
    <xf numFmtId="0" fontId="27" fillId="0" borderId="11" xfId="52" applyNumberFormat="1" applyFont="1" applyFill="1" applyBorder="1" applyAlignment="1" applyProtection="1">
      <alignment horizontal="center" vertical="center"/>
      <protection hidden="1"/>
    </xf>
    <xf numFmtId="40" fontId="27" fillId="0" borderId="11" xfId="52" applyNumberFormat="1" applyFont="1" applyFill="1" applyBorder="1" applyAlignment="1" applyProtection="1">
      <alignment vertical="center"/>
      <protection hidden="1"/>
    </xf>
    <xf numFmtId="38" fontId="27" fillId="0" borderId="11" xfId="52" applyNumberFormat="1" applyFont="1" applyFill="1" applyBorder="1" applyAlignment="1" applyProtection="1">
      <alignment vertical="center"/>
      <protection hidden="1"/>
    </xf>
    <xf numFmtId="4" fontId="27" fillId="0" borderId="11" xfId="52" applyNumberFormat="1" applyFont="1" applyFill="1" applyBorder="1" applyAlignment="1" applyProtection="1">
      <alignment/>
      <protection hidden="1"/>
    </xf>
    <xf numFmtId="4" fontId="27" fillId="0" borderId="17" xfId="52" applyNumberFormat="1" applyFont="1" applyFill="1" applyBorder="1" applyAlignment="1" applyProtection="1">
      <alignment/>
      <protection hidden="1"/>
    </xf>
    <xf numFmtId="0" fontId="27" fillId="0" borderId="0" xfId="52" applyNumberFormat="1" applyFont="1" applyFill="1" applyBorder="1" applyAlignment="1" applyProtection="1">
      <alignment horizontal="center" vertical="top"/>
      <protection hidden="1"/>
    </xf>
    <xf numFmtId="0" fontId="27" fillId="0" borderId="0" xfId="52" applyNumberFormat="1" applyFont="1" applyFill="1" applyBorder="1" applyAlignment="1" applyProtection="1">
      <alignment horizontal="center" vertical="center"/>
      <protection hidden="1"/>
    </xf>
    <xf numFmtId="40" fontId="27" fillId="0" borderId="0" xfId="52" applyNumberFormat="1" applyFont="1" applyFill="1" applyBorder="1" applyAlignment="1" applyProtection="1">
      <alignment vertical="center"/>
      <protection hidden="1"/>
    </xf>
    <xf numFmtId="38" fontId="27" fillId="0" borderId="0" xfId="52" applyNumberFormat="1" applyFont="1" applyFill="1" applyBorder="1" applyAlignment="1" applyProtection="1">
      <alignment vertical="center"/>
      <protection hidden="1"/>
    </xf>
    <xf numFmtId="4" fontId="27" fillId="0" borderId="0" xfId="52" applyNumberFormat="1" applyFont="1" applyFill="1" applyBorder="1" applyAlignment="1" applyProtection="1">
      <alignment horizontal="center" vertical="center"/>
      <protection hidden="1"/>
    </xf>
    <xf numFmtId="4" fontId="27" fillId="0" borderId="0" xfId="52" applyNumberFormat="1" applyFont="1" applyFill="1" applyBorder="1" applyAlignment="1" applyProtection="1">
      <alignment/>
      <protection hidden="1"/>
    </xf>
    <xf numFmtId="10" fontId="27" fillId="0" borderId="0" xfId="52" applyNumberFormat="1" applyFont="1" applyBorder="1" applyAlignment="1">
      <alignment horizontal="center" vertical="center"/>
      <protection/>
    </xf>
    <xf numFmtId="0" fontId="25" fillId="0" borderId="0" xfId="52" applyFont="1" applyFill="1" applyAlignment="1" applyProtection="1">
      <alignment horizontal="center"/>
      <protection hidden="1"/>
    </xf>
    <xf numFmtId="0" fontId="22" fillId="0" borderId="0" xfId="52" applyFont="1" applyFill="1" applyAlignment="1" applyProtection="1">
      <alignment vertical="top"/>
      <protection hidden="1"/>
    </xf>
    <xf numFmtId="0" fontId="22" fillId="0" borderId="0" xfId="52" applyFont="1" applyFill="1" applyAlignment="1" applyProtection="1">
      <alignment/>
      <protection hidden="1"/>
    </xf>
    <xf numFmtId="0" fontId="24" fillId="0" borderId="0" xfId="52" applyFont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zoomScalePageLayoutView="0" workbookViewId="0" topLeftCell="A2">
      <selection activeCell="A2" sqref="A1:IV16384"/>
    </sheetView>
  </sheetViews>
  <sheetFormatPr defaultColWidth="9.00390625" defaultRowHeight="12.75"/>
  <cols>
    <col min="1" max="1" width="45.375" style="81" customWidth="1"/>
    <col min="2" max="2" width="29.375" style="4" customWidth="1"/>
    <col min="3" max="5" width="0" style="4" hidden="1" customWidth="1"/>
    <col min="6" max="6" width="0.12890625" style="4" hidden="1" customWidth="1"/>
    <col min="7" max="7" width="18.875" style="4" customWidth="1"/>
    <col min="8" max="15" width="0" style="4" hidden="1" customWidth="1"/>
    <col min="16" max="16" width="19.00390625" style="4" customWidth="1"/>
    <col min="17" max="17" width="14.875" style="4" customWidth="1"/>
    <col min="18" max="16384" width="9.125" style="4" customWidth="1"/>
  </cols>
  <sheetData>
    <row r="1" spans="1:16" ht="409.5" customHeight="1" hidden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>
      <c r="A2" s="5"/>
      <c r="B2" s="6" t="s">
        <v>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5"/>
      <c r="B3" s="6" t="s">
        <v>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5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"/>
      <c r="B5" s="6" t="s">
        <v>86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6" ht="14.25" customHeight="1">
      <c r="A6" s="5"/>
      <c r="B6" s="7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10"/>
      <c r="P6" s="11"/>
    </row>
    <row r="7" spans="1:16" ht="14.25" customHeight="1">
      <c r="A7" s="5"/>
      <c r="B7" s="7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10"/>
      <c r="P7" s="11"/>
    </row>
    <row r="8" spans="1:16" ht="16.5" customHeight="1">
      <c r="A8" s="12"/>
      <c r="B8" s="13"/>
      <c r="C8" s="14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</row>
    <row r="9" spans="1:17" s="19" customFormat="1" ht="15.75">
      <c r="A9" s="18" t="s">
        <v>46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8" t="s">
        <v>48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51.75" customHeight="1">
      <c r="A11" s="18" t="s">
        <v>47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.75">
      <c r="A12" s="5"/>
      <c r="B12" s="7"/>
      <c r="C12" s="16"/>
      <c r="D12" s="16"/>
      <c r="E12" s="15"/>
      <c r="F12" s="16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94.5">
      <c r="A13" s="21" t="s">
        <v>13</v>
      </c>
      <c r="B13" s="21" t="s">
        <v>12</v>
      </c>
      <c r="C13" s="22" t="s">
        <v>0</v>
      </c>
      <c r="D13" s="23"/>
      <c r="E13" s="23"/>
      <c r="F13" s="24"/>
      <c r="G13" s="25" t="s">
        <v>76</v>
      </c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409.5">
      <c r="A14" s="21"/>
      <c r="B14" s="21"/>
      <c r="C14" s="22" t="s">
        <v>1</v>
      </c>
      <c r="D14" s="22" t="s">
        <v>2</v>
      </c>
      <c r="E14" s="22" t="s">
        <v>3</v>
      </c>
      <c r="F14" s="22"/>
      <c r="G14" s="28" t="s">
        <v>83</v>
      </c>
      <c r="H14" s="29" t="s">
        <v>4</v>
      </c>
      <c r="I14" s="30" t="s">
        <v>5</v>
      </c>
      <c r="J14" s="30" t="s">
        <v>6</v>
      </c>
      <c r="K14" s="30" t="s">
        <v>7</v>
      </c>
      <c r="L14" s="30" t="s">
        <v>8</v>
      </c>
      <c r="M14" s="30" t="s">
        <v>9</v>
      </c>
      <c r="N14" s="30" t="s">
        <v>10</v>
      </c>
      <c r="O14" s="31" t="s">
        <v>11</v>
      </c>
      <c r="P14" s="32" t="s">
        <v>84</v>
      </c>
      <c r="Q14" s="33" t="s">
        <v>43</v>
      </c>
    </row>
    <row r="15" spans="1:17" ht="15.75">
      <c r="A15" s="32">
        <v>1</v>
      </c>
      <c r="B15" s="32">
        <v>2</v>
      </c>
      <c r="C15" s="22"/>
      <c r="D15" s="22"/>
      <c r="E15" s="22"/>
      <c r="F15" s="22"/>
      <c r="G15" s="34">
        <v>3</v>
      </c>
      <c r="H15" s="35"/>
      <c r="I15" s="36"/>
      <c r="J15" s="36"/>
      <c r="K15" s="36"/>
      <c r="L15" s="36"/>
      <c r="M15" s="36"/>
      <c r="N15" s="36"/>
      <c r="O15" s="31"/>
      <c r="P15" s="37">
        <v>4</v>
      </c>
      <c r="Q15" s="33">
        <v>5</v>
      </c>
    </row>
    <row r="16" spans="1:17" ht="31.5" customHeight="1">
      <c r="A16" s="38" t="s">
        <v>16</v>
      </c>
      <c r="B16" s="22" t="s">
        <v>17</v>
      </c>
      <c r="C16" s="39"/>
      <c r="D16" s="39"/>
      <c r="E16" s="39"/>
      <c r="F16" s="39"/>
      <c r="G16" s="40">
        <f>G17+G22+G28+G31+G34</f>
        <v>8076000</v>
      </c>
      <c r="H16" s="41"/>
      <c r="I16" s="42"/>
      <c r="J16" s="42"/>
      <c r="K16" s="43"/>
      <c r="L16" s="42"/>
      <c r="M16" s="42"/>
      <c r="N16" s="42"/>
      <c r="O16" s="44">
        <v>8842000</v>
      </c>
      <c r="P16" s="45">
        <f>P17+P22+P28+P31+P34+P37</f>
        <v>6546000.95</v>
      </c>
      <c r="Q16" s="46">
        <f aca="true" t="shared" si="0" ref="Q16:Q21">P16/G16</f>
        <v>0.8105498947498762</v>
      </c>
    </row>
    <row r="17" spans="1:17" ht="15.75" customHeight="1">
      <c r="A17" s="47" t="s">
        <v>49</v>
      </c>
      <c r="B17" s="32" t="s">
        <v>18</v>
      </c>
      <c r="C17" s="39"/>
      <c r="D17" s="39"/>
      <c r="E17" s="39"/>
      <c r="F17" s="39"/>
      <c r="G17" s="48">
        <f>G18</f>
        <v>6520000</v>
      </c>
      <c r="H17" s="41"/>
      <c r="I17" s="42"/>
      <c r="J17" s="42"/>
      <c r="K17" s="43"/>
      <c r="L17" s="42"/>
      <c r="M17" s="42"/>
      <c r="N17" s="42"/>
      <c r="O17" s="44">
        <v>8036000</v>
      </c>
      <c r="P17" s="49">
        <f>P18</f>
        <v>6220939.779999999</v>
      </c>
      <c r="Q17" s="50">
        <f t="shared" si="0"/>
        <v>0.9541318680981594</v>
      </c>
    </row>
    <row r="18" spans="1:17" ht="15.75" customHeight="1">
      <c r="A18" s="47" t="s">
        <v>50</v>
      </c>
      <c r="B18" s="32" t="s">
        <v>19</v>
      </c>
      <c r="C18" s="51"/>
      <c r="D18" s="51"/>
      <c r="E18" s="51"/>
      <c r="F18" s="51"/>
      <c r="G18" s="48">
        <f>G20+G21</f>
        <v>6520000</v>
      </c>
      <c r="H18" s="41"/>
      <c r="I18" s="42"/>
      <c r="J18" s="42"/>
      <c r="K18" s="43"/>
      <c r="L18" s="42"/>
      <c r="M18" s="42"/>
      <c r="N18" s="42"/>
      <c r="O18" s="44">
        <v>8036000</v>
      </c>
      <c r="P18" s="49">
        <f>P19+P21</f>
        <v>6220939.779999999</v>
      </c>
      <c r="Q18" s="50">
        <f t="shared" si="0"/>
        <v>0.9541318680981594</v>
      </c>
    </row>
    <row r="19" spans="1:17" ht="78.75">
      <c r="A19" s="47" t="s">
        <v>51</v>
      </c>
      <c r="B19" s="52" t="s">
        <v>20</v>
      </c>
      <c r="C19" s="53"/>
      <c r="D19" s="53"/>
      <c r="E19" s="53"/>
      <c r="F19" s="53"/>
      <c r="G19" s="48">
        <f>G20</f>
        <v>6517000</v>
      </c>
      <c r="H19" s="54"/>
      <c r="I19" s="55"/>
      <c r="J19" s="55"/>
      <c r="K19" s="43"/>
      <c r="L19" s="55"/>
      <c r="M19" s="55"/>
      <c r="N19" s="55"/>
      <c r="O19" s="44"/>
      <c r="P19" s="49">
        <f>P20</f>
        <v>6217356.01</v>
      </c>
      <c r="Q19" s="50">
        <f t="shared" si="0"/>
        <v>0.9540211769218966</v>
      </c>
    </row>
    <row r="20" spans="1:17" ht="157.5">
      <c r="A20" s="47" t="s">
        <v>52</v>
      </c>
      <c r="B20" s="52" t="s">
        <v>21</v>
      </c>
      <c r="C20" s="51"/>
      <c r="D20" s="51"/>
      <c r="E20" s="51"/>
      <c r="F20" s="51"/>
      <c r="G20" s="48">
        <v>6517000</v>
      </c>
      <c r="H20" s="41"/>
      <c r="I20" s="42"/>
      <c r="J20" s="42"/>
      <c r="K20" s="43"/>
      <c r="L20" s="42"/>
      <c r="M20" s="42"/>
      <c r="N20" s="42"/>
      <c r="O20" s="44">
        <v>8034000</v>
      </c>
      <c r="P20" s="49">
        <v>6217356.01</v>
      </c>
      <c r="Q20" s="50">
        <f t="shared" si="0"/>
        <v>0.9540211769218966</v>
      </c>
    </row>
    <row r="21" spans="1:17" ht="126">
      <c r="A21" s="47" t="s">
        <v>53</v>
      </c>
      <c r="B21" s="32" t="s">
        <v>22</v>
      </c>
      <c r="C21" s="51"/>
      <c r="D21" s="51"/>
      <c r="E21" s="51"/>
      <c r="F21" s="51"/>
      <c r="G21" s="48">
        <v>3000</v>
      </c>
      <c r="H21" s="41"/>
      <c r="I21" s="42"/>
      <c r="J21" s="42"/>
      <c r="K21" s="43"/>
      <c r="L21" s="42"/>
      <c r="M21" s="42"/>
      <c r="N21" s="42"/>
      <c r="O21" s="44">
        <v>2000</v>
      </c>
      <c r="P21" s="49">
        <v>3583.77</v>
      </c>
      <c r="Q21" s="50">
        <f t="shared" si="0"/>
        <v>1.19459</v>
      </c>
    </row>
    <row r="22" spans="1:17" ht="15.75" customHeight="1">
      <c r="A22" s="47" t="s">
        <v>54</v>
      </c>
      <c r="B22" s="32" t="s">
        <v>23</v>
      </c>
      <c r="C22" s="51"/>
      <c r="D22" s="51"/>
      <c r="E22" s="51"/>
      <c r="F22" s="51"/>
      <c r="G22" s="48">
        <f>G23+G25</f>
        <v>1021000</v>
      </c>
      <c r="H22" s="41"/>
      <c r="I22" s="42"/>
      <c r="J22" s="42"/>
      <c r="K22" s="43"/>
      <c r="L22" s="42"/>
      <c r="M22" s="42"/>
      <c r="N22" s="42"/>
      <c r="O22" s="44">
        <v>356000</v>
      </c>
      <c r="P22" s="49">
        <f>P23+P25</f>
        <v>921909.7000000001</v>
      </c>
      <c r="Q22" s="50">
        <f aca="true" t="shared" si="1" ref="Q22:Q33">P22/G22</f>
        <v>0.9029477962781587</v>
      </c>
    </row>
    <row r="23" spans="1:17" ht="31.5" customHeight="1">
      <c r="A23" s="47" t="s">
        <v>55</v>
      </c>
      <c r="B23" s="32" t="s">
        <v>24</v>
      </c>
      <c r="C23" s="51"/>
      <c r="D23" s="51"/>
      <c r="E23" s="51"/>
      <c r="F23" s="51"/>
      <c r="G23" s="48">
        <f>G24</f>
        <v>1000</v>
      </c>
      <c r="H23" s="41"/>
      <c r="I23" s="42"/>
      <c r="J23" s="42"/>
      <c r="K23" s="43"/>
      <c r="L23" s="42"/>
      <c r="M23" s="42"/>
      <c r="N23" s="42"/>
      <c r="O23" s="44">
        <v>16000</v>
      </c>
      <c r="P23" s="49">
        <f>P24</f>
        <v>206.84</v>
      </c>
      <c r="Q23" s="50">
        <f t="shared" si="1"/>
        <v>0.20684</v>
      </c>
    </row>
    <row r="24" spans="1:17" ht="78.75" customHeight="1">
      <c r="A24" s="47" t="s">
        <v>56</v>
      </c>
      <c r="B24" s="32" t="s">
        <v>25</v>
      </c>
      <c r="C24" s="51"/>
      <c r="D24" s="51"/>
      <c r="E24" s="51"/>
      <c r="F24" s="51"/>
      <c r="G24" s="48">
        <v>1000</v>
      </c>
      <c r="H24" s="41"/>
      <c r="I24" s="42"/>
      <c r="J24" s="42"/>
      <c r="K24" s="43"/>
      <c r="L24" s="42"/>
      <c r="M24" s="42"/>
      <c r="N24" s="42"/>
      <c r="O24" s="44">
        <v>16000</v>
      </c>
      <c r="P24" s="49">
        <v>206.84</v>
      </c>
      <c r="Q24" s="50">
        <f t="shared" si="1"/>
        <v>0.20684</v>
      </c>
    </row>
    <row r="25" spans="1:17" ht="15.75" customHeight="1">
      <c r="A25" s="47" t="s">
        <v>57</v>
      </c>
      <c r="B25" s="32" t="s">
        <v>26</v>
      </c>
      <c r="C25" s="51"/>
      <c r="D25" s="51"/>
      <c r="E25" s="51"/>
      <c r="F25" s="51"/>
      <c r="G25" s="48">
        <f>G26+G27</f>
        <v>1020000</v>
      </c>
      <c r="H25" s="41"/>
      <c r="I25" s="42"/>
      <c r="J25" s="42"/>
      <c r="K25" s="43"/>
      <c r="L25" s="42"/>
      <c r="M25" s="42"/>
      <c r="N25" s="42"/>
      <c r="O25" s="44">
        <v>340000</v>
      </c>
      <c r="P25" s="49">
        <f>P26+P27</f>
        <v>921702.8600000001</v>
      </c>
      <c r="Q25" s="50">
        <f t="shared" si="1"/>
        <v>0.9036302549019609</v>
      </c>
    </row>
    <row r="26" spans="1:17" ht="110.25">
      <c r="A26" s="47" t="s">
        <v>58</v>
      </c>
      <c r="B26" s="32" t="s">
        <v>27</v>
      </c>
      <c r="C26" s="51"/>
      <c r="D26" s="51"/>
      <c r="E26" s="51"/>
      <c r="F26" s="51"/>
      <c r="G26" s="48">
        <v>20000</v>
      </c>
      <c r="H26" s="41"/>
      <c r="I26" s="42"/>
      <c r="J26" s="42"/>
      <c r="K26" s="43"/>
      <c r="L26" s="42"/>
      <c r="M26" s="42"/>
      <c r="N26" s="42"/>
      <c r="O26" s="44">
        <v>15000</v>
      </c>
      <c r="P26" s="49">
        <v>14478.81</v>
      </c>
      <c r="Q26" s="50">
        <f t="shared" si="1"/>
        <v>0.7239405</v>
      </c>
    </row>
    <row r="27" spans="1:17" ht="110.25">
      <c r="A27" s="47" t="s">
        <v>59</v>
      </c>
      <c r="B27" s="32" t="s">
        <v>28</v>
      </c>
      <c r="C27" s="51"/>
      <c r="D27" s="51"/>
      <c r="E27" s="51"/>
      <c r="F27" s="51"/>
      <c r="G27" s="48">
        <v>1000000</v>
      </c>
      <c r="H27" s="41"/>
      <c r="I27" s="42"/>
      <c r="J27" s="42"/>
      <c r="K27" s="43"/>
      <c r="L27" s="42"/>
      <c r="M27" s="42"/>
      <c r="N27" s="42"/>
      <c r="O27" s="44">
        <v>325000</v>
      </c>
      <c r="P27" s="49">
        <v>907224.05</v>
      </c>
      <c r="Q27" s="50">
        <f t="shared" si="1"/>
        <v>0.9072240500000001</v>
      </c>
    </row>
    <row r="28" spans="1:17" ht="31.5" customHeight="1">
      <c r="A28" s="47" t="s">
        <v>60</v>
      </c>
      <c r="B28" s="32" t="s">
        <v>29</v>
      </c>
      <c r="C28" s="51"/>
      <c r="D28" s="51"/>
      <c r="E28" s="51"/>
      <c r="F28" s="51"/>
      <c r="G28" s="48">
        <f>G29</f>
        <v>45000</v>
      </c>
      <c r="H28" s="41"/>
      <c r="I28" s="42"/>
      <c r="J28" s="42"/>
      <c r="K28" s="43"/>
      <c r="L28" s="42"/>
      <c r="M28" s="42"/>
      <c r="N28" s="42"/>
      <c r="O28" s="44">
        <v>100000</v>
      </c>
      <c r="P28" s="49">
        <f>P29</f>
        <v>53015</v>
      </c>
      <c r="Q28" s="50">
        <f t="shared" si="1"/>
        <v>1.178111111111111</v>
      </c>
    </row>
    <row r="29" spans="1:17" ht="78.75">
      <c r="A29" s="47" t="s">
        <v>61</v>
      </c>
      <c r="B29" s="32" t="s">
        <v>30</v>
      </c>
      <c r="C29" s="51"/>
      <c r="D29" s="51"/>
      <c r="E29" s="51"/>
      <c r="F29" s="51"/>
      <c r="G29" s="48">
        <f>G30</f>
        <v>45000</v>
      </c>
      <c r="H29" s="41"/>
      <c r="I29" s="42"/>
      <c r="J29" s="42"/>
      <c r="K29" s="43"/>
      <c r="L29" s="42"/>
      <c r="M29" s="42"/>
      <c r="N29" s="42"/>
      <c r="O29" s="44">
        <v>100000</v>
      </c>
      <c r="P29" s="49">
        <f>P30</f>
        <v>53015</v>
      </c>
      <c r="Q29" s="50">
        <f t="shared" si="1"/>
        <v>1.178111111111111</v>
      </c>
    </row>
    <row r="30" spans="1:17" ht="120.75" customHeight="1">
      <c r="A30" s="47" t="s">
        <v>85</v>
      </c>
      <c r="B30" s="32" t="s">
        <v>31</v>
      </c>
      <c r="C30" s="51"/>
      <c r="D30" s="51"/>
      <c r="E30" s="51"/>
      <c r="F30" s="51"/>
      <c r="G30" s="48">
        <v>45000</v>
      </c>
      <c r="H30" s="41"/>
      <c r="I30" s="42"/>
      <c r="J30" s="42"/>
      <c r="K30" s="43"/>
      <c r="L30" s="42"/>
      <c r="M30" s="42"/>
      <c r="N30" s="42"/>
      <c r="O30" s="44">
        <v>100000</v>
      </c>
      <c r="P30" s="49">
        <v>53015</v>
      </c>
      <c r="Q30" s="50">
        <f t="shared" si="1"/>
        <v>1.178111111111111</v>
      </c>
    </row>
    <row r="31" spans="1:17" ht="78.75" customHeight="1">
      <c r="A31" s="47" t="s">
        <v>62</v>
      </c>
      <c r="B31" s="32" t="s">
        <v>32</v>
      </c>
      <c r="C31" s="51"/>
      <c r="D31" s="51"/>
      <c r="E31" s="51"/>
      <c r="F31" s="51"/>
      <c r="G31" s="48">
        <f>G32</f>
        <v>490000</v>
      </c>
      <c r="H31" s="41"/>
      <c r="I31" s="42"/>
      <c r="J31" s="42"/>
      <c r="K31" s="43"/>
      <c r="L31" s="42"/>
      <c r="M31" s="42"/>
      <c r="N31" s="42"/>
      <c r="O31" s="44">
        <v>350000</v>
      </c>
      <c r="P31" s="49">
        <f>P32</f>
        <v>789150.52</v>
      </c>
      <c r="Q31" s="50">
        <f t="shared" si="1"/>
        <v>1.6105112653061224</v>
      </c>
    </row>
    <row r="32" spans="1:17" ht="141.75" customHeight="1">
      <c r="A32" s="47" t="s">
        <v>82</v>
      </c>
      <c r="B32" s="32" t="s">
        <v>33</v>
      </c>
      <c r="C32" s="51"/>
      <c r="D32" s="51"/>
      <c r="E32" s="51"/>
      <c r="F32" s="51"/>
      <c r="G32" s="48">
        <f>G33</f>
        <v>490000</v>
      </c>
      <c r="H32" s="41"/>
      <c r="I32" s="42"/>
      <c r="J32" s="42"/>
      <c r="K32" s="43"/>
      <c r="L32" s="42"/>
      <c r="M32" s="42"/>
      <c r="N32" s="42"/>
      <c r="O32" s="44">
        <v>350000</v>
      </c>
      <c r="P32" s="49">
        <f>P33</f>
        <v>789150.52</v>
      </c>
      <c r="Q32" s="50">
        <f t="shared" si="1"/>
        <v>1.6105112653061224</v>
      </c>
    </row>
    <row r="33" spans="1:17" ht="110.25">
      <c r="A33" s="47" t="s">
        <v>63</v>
      </c>
      <c r="B33" s="32" t="s">
        <v>34</v>
      </c>
      <c r="C33" s="51"/>
      <c r="D33" s="51"/>
      <c r="E33" s="51"/>
      <c r="F33" s="51"/>
      <c r="G33" s="48">
        <v>490000</v>
      </c>
      <c r="H33" s="41"/>
      <c r="I33" s="42"/>
      <c r="J33" s="42"/>
      <c r="K33" s="43"/>
      <c r="L33" s="42"/>
      <c r="M33" s="42"/>
      <c r="N33" s="42"/>
      <c r="O33" s="44">
        <v>350000</v>
      </c>
      <c r="P33" s="49">
        <v>789150.52</v>
      </c>
      <c r="Q33" s="50">
        <f t="shared" si="1"/>
        <v>1.6105112653061224</v>
      </c>
    </row>
    <row r="34" spans="1:17" ht="47.25">
      <c r="A34" s="47" t="s">
        <v>64</v>
      </c>
      <c r="B34" s="52" t="s">
        <v>35</v>
      </c>
      <c r="C34" s="53"/>
      <c r="D34" s="53"/>
      <c r="E34" s="53"/>
      <c r="F34" s="53"/>
      <c r="G34" s="48">
        <f>G35</f>
        <v>0</v>
      </c>
      <c r="H34" s="54"/>
      <c r="I34" s="55"/>
      <c r="J34" s="55"/>
      <c r="K34" s="43"/>
      <c r="L34" s="55"/>
      <c r="M34" s="55"/>
      <c r="N34" s="55"/>
      <c r="O34" s="44"/>
      <c r="P34" s="49">
        <f>P35</f>
        <v>985.95</v>
      </c>
      <c r="Q34" s="50">
        <v>0</v>
      </c>
    </row>
    <row r="35" spans="1:17" ht="78.75">
      <c r="A35" s="47" t="s">
        <v>65</v>
      </c>
      <c r="B35" s="32" t="s">
        <v>36</v>
      </c>
      <c r="C35" s="53"/>
      <c r="D35" s="53"/>
      <c r="E35" s="53"/>
      <c r="F35" s="53"/>
      <c r="G35" s="48">
        <f>G36</f>
        <v>0</v>
      </c>
      <c r="H35" s="54"/>
      <c r="I35" s="55"/>
      <c r="J35" s="55"/>
      <c r="K35" s="43"/>
      <c r="L35" s="55"/>
      <c r="M35" s="55"/>
      <c r="N35" s="55"/>
      <c r="O35" s="44"/>
      <c r="P35" s="49">
        <f>P36</f>
        <v>985.95</v>
      </c>
      <c r="Q35" s="50">
        <v>0</v>
      </c>
    </row>
    <row r="36" spans="1:17" ht="63">
      <c r="A36" s="47" t="s">
        <v>81</v>
      </c>
      <c r="B36" s="52" t="s">
        <v>37</v>
      </c>
      <c r="C36" s="53"/>
      <c r="D36" s="53"/>
      <c r="E36" s="53"/>
      <c r="F36" s="53"/>
      <c r="G36" s="48">
        <v>0</v>
      </c>
      <c r="H36" s="54"/>
      <c r="I36" s="55"/>
      <c r="J36" s="55"/>
      <c r="K36" s="43"/>
      <c r="L36" s="55"/>
      <c r="M36" s="55"/>
      <c r="N36" s="55"/>
      <c r="O36" s="44"/>
      <c r="P36" s="49">
        <v>985.95</v>
      </c>
      <c r="Q36" s="50">
        <v>0</v>
      </c>
    </row>
    <row r="37" spans="1:17" ht="24.75" customHeight="1">
      <c r="A37" s="47" t="s">
        <v>74</v>
      </c>
      <c r="B37" s="52" t="s">
        <v>73</v>
      </c>
      <c r="C37" s="53"/>
      <c r="D37" s="53"/>
      <c r="E37" s="53"/>
      <c r="F37" s="53"/>
      <c r="G37" s="48">
        <f>G38</f>
        <v>0</v>
      </c>
      <c r="H37" s="54"/>
      <c r="I37" s="55"/>
      <c r="J37" s="55"/>
      <c r="K37" s="43"/>
      <c r="L37" s="55"/>
      <c r="M37" s="55"/>
      <c r="N37" s="55"/>
      <c r="O37" s="44"/>
      <c r="P37" s="49">
        <f>P38</f>
        <v>-1440000</v>
      </c>
      <c r="Q37" s="50">
        <v>0</v>
      </c>
    </row>
    <row r="38" spans="1:17" ht="37.5" customHeight="1">
      <c r="A38" s="47" t="s">
        <v>75</v>
      </c>
      <c r="B38" s="52" t="s">
        <v>72</v>
      </c>
      <c r="C38" s="53"/>
      <c r="D38" s="53"/>
      <c r="E38" s="53"/>
      <c r="F38" s="53"/>
      <c r="G38" s="48">
        <v>0</v>
      </c>
      <c r="H38" s="54"/>
      <c r="I38" s="55"/>
      <c r="J38" s="55"/>
      <c r="K38" s="43"/>
      <c r="L38" s="55"/>
      <c r="M38" s="55"/>
      <c r="N38" s="55"/>
      <c r="O38" s="44"/>
      <c r="P38" s="49">
        <v>-1440000</v>
      </c>
      <c r="Q38" s="50">
        <v>0</v>
      </c>
    </row>
    <row r="39" spans="1:17" ht="78.75" customHeight="1">
      <c r="A39" s="38" t="s">
        <v>14</v>
      </c>
      <c r="B39" s="22" t="s">
        <v>38</v>
      </c>
      <c r="C39" s="39"/>
      <c r="D39" s="39"/>
      <c r="E39" s="39"/>
      <c r="F39" s="39"/>
      <c r="G39" s="40">
        <f>G40+G42+G44</f>
        <v>29771483</v>
      </c>
      <c r="H39" s="41"/>
      <c r="I39" s="42"/>
      <c r="J39" s="42"/>
      <c r="K39" s="43"/>
      <c r="L39" s="42"/>
      <c r="M39" s="42"/>
      <c r="N39" s="42"/>
      <c r="O39" s="44">
        <v>9524000</v>
      </c>
      <c r="P39" s="45">
        <f>P40+P42+P44</f>
        <v>29745373.84</v>
      </c>
      <c r="Q39" s="46">
        <f aca="true" t="shared" si="2" ref="Q39:Q46">P39/G39</f>
        <v>0.999123014463203</v>
      </c>
    </row>
    <row r="40" spans="1:17" ht="47.25">
      <c r="A40" s="47" t="s">
        <v>66</v>
      </c>
      <c r="B40" s="52" t="s">
        <v>39</v>
      </c>
      <c r="C40" s="56"/>
      <c r="D40" s="56"/>
      <c r="E40" s="56"/>
      <c r="F40" s="56"/>
      <c r="G40" s="48">
        <f>G41</f>
        <v>27923483</v>
      </c>
      <c r="H40" s="54"/>
      <c r="I40" s="55"/>
      <c r="J40" s="55"/>
      <c r="K40" s="43"/>
      <c r="L40" s="55"/>
      <c r="M40" s="55"/>
      <c r="N40" s="55"/>
      <c r="O40" s="44"/>
      <c r="P40" s="49">
        <f>P41</f>
        <v>27923483</v>
      </c>
      <c r="Q40" s="50">
        <f t="shared" si="2"/>
        <v>1</v>
      </c>
    </row>
    <row r="41" spans="1:17" ht="47.25" customHeight="1">
      <c r="A41" s="47" t="s">
        <v>67</v>
      </c>
      <c r="B41" s="32" t="s">
        <v>40</v>
      </c>
      <c r="C41" s="39"/>
      <c r="D41" s="39"/>
      <c r="E41" s="39"/>
      <c r="F41" s="39"/>
      <c r="G41" s="48">
        <v>27923483</v>
      </c>
      <c r="H41" s="41"/>
      <c r="I41" s="42"/>
      <c r="J41" s="42"/>
      <c r="K41" s="43"/>
      <c r="L41" s="42"/>
      <c r="M41" s="42"/>
      <c r="N41" s="42"/>
      <c r="O41" s="44">
        <v>9524000</v>
      </c>
      <c r="P41" s="49">
        <v>27923483</v>
      </c>
      <c r="Q41" s="50">
        <f t="shared" si="2"/>
        <v>1</v>
      </c>
    </row>
    <row r="42" spans="1:17" ht="47.25" customHeight="1">
      <c r="A42" s="47" t="s">
        <v>68</v>
      </c>
      <c r="B42" s="52" t="s">
        <v>41</v>
      </c>
      <c r="C42" s="39"/>
      <c r="D42" s="39"/>
      <c r="E42" s="39"/>
      <c r="F42" s="39"/>
      <c r="G42" s="48">
        <f>G43</f>
        <v>408000</v>
      </c>
      <c r="H42" s="41"/>
      <c r="I42" s="42"/>
      <c r="J42" s="42"/>
      <c r="K42" s="43"/>
      <c r="L42" s="42"/>
      <c r="M42" s="42"/>
      <c r="N42" s="42"/>
      <c r="O42" s="44">
        <v>9007000</v>
      </c>
      <c r="P42" s="49">
        <f>P43</f>
        <v>381890.84</v>
      </c>
      <c r="Q42" s="50">
        <f t="shared" si="2"/>
        <v>0.9360069607843138</v>
      </c>
    </row>
    <row r="43" spans="1:17" ht="63" customHeight="1">
      <c r="A43" s="47" t="s">
        <v>69</v>
      </c>
      <c r="B43" s="32" t="s">
        <v>42</v>
      </c>
      <c r="C43" s="39"/>
      <c r="D43" s="39"/>
      <c r="E43" s="39"/>
      <c r="F43" s="39"/>
      <c r="G43" s="48">
        <v>408000</v>
      </c>
      <c r="H43" s="41"/>
      <c r="I43" s="42"/>
      <c r="J43" s="42"/>
      <c r="K43" s="43"/>
      <c r="L43" s="42"/>
      <c r="M43" s="42"/>
      <c r="N43" s="42"/>
      <c r="O43" s="44">
        <v>353000</v>
      </c>
      <c r="P43" s="49">
        <v>381890.84</v>
      </c>
      <c r="Q43" s="50">
        <f t="shared" si="2"/>
        <v>0.9360069607843138</v>
      </c>
    </row>
    <row r="44" spans="1:17" ht="38.25" customHeight="1">
      <c r="A44" s="57" t="s">
        <v>70</v>
      </c>
      <c r="B44" s="58" t="s">
        <v>44</v>
      </c>
      <c r="C44" s="56"/>
      <c r="D44" s="56"/>
      <c r="E44" s="56"/>
      <c r="F44" s="56"/>
      <c r="G44" s="48">
        <f>G45</f>
        <v>1440000</v>
      </c>
      <c r="H44" s="54"/>
      <c r="I44" s="55"/>
      <c r="J44" s="55"/>
      <c r="K44" s="43"/>
      <c r="L44" s="55"/>
      <c r="M44" s="55"/>
      <c r="N44" s="55"/>
      <c r="O44" s="59"/>
      <c r="P44" s="49">
        <f>P45</f>
        <v>1440000</v>
      </c>
      <c r="Q44" s="50">
        <f t="shared" si="2"/>
        <v>1</v>
      </c>
    </row>
    <row r="45" spans="1:17" ht="117" customHeight="1">
      <c r="A45" s="60" t="s">
        <v>71</v>
      </c>
      <c r="B45" s="58" t="s">
        <v>45</v>
      </c>
      <c r="C45" s="61"/>
      <c r="D45" s="62"/>
      <c r="E45" s="62"/>
      <c r="F45" s="62"/>
      <c r="G45" s="49">
        <v>1440000</v>
      </c>
      <c r="H45" s="63"/>
      <c r="I45" s="63"/>
      <c r="J45" s="63"/>
      <c r="K45" s="63"/>
      <c r="L45" s="63"/>
      <c r="M45" s="63"/>
      <c r="N45" s="63"/>
      <c r="O45" s="64">
        <v>18366000</v>
      </c>
      <c r="P45" s="49">
        <v>1440000</v>
      </c>
      <c r="Q45" s="50">
        <f t="shared" si="2"/>
        <v>1</v>
      </c>
    </row>
    <row r="46" spans="1:17" ht="23.25" customHeight="1" thickBot="1">
      <c r="A46" s="65" t="s">
        <v>15</v>
      </c>
      <c r="B46" s="66"/>
      <c r="C46" s="67"/>
      <c r="D46" s="68">
        <v>0</v>
      </c>
      <c r="E46" s="68">
        <v>0</v>
      </c>
      <c r="F46" s="68">
        <v>0</v>
      </c>
      <c r="G46" s="45">
        <f>G16+G39</f>
        <v>37847483</v>
      </c>
      <c r="H46" s="69"/>
      <c r="I46" s="69"/>
      <c r="J46" s="69"/>
      <c r="K46" s="69"/>
      <c r="L46" s="69"/>
      <c r="M46" s="69"/>
      <c r="N46" s="69"/>
      <c r="O46" s="70">
        <v>18366000</v>
      </c>
      <c r="P46" s="45">
        <f>P16+P39</f>
        <v>36291374.79</v>
      </c>
      <c r="Q46" s="46">
        <f t="shared" si="2"/>
        <v>0.9588847636182305</v>
      </c>
    </row>
    <row r="47" spans="1:17" ht="15" customHeight="1">
      <c r="A47" s="71"/>
      <c r="B47" s="72"/>
      <c r="C47" s="73"/>
      <c r="D47" s="74"/>
      <c r="E47" s="74"/>
      <c r="F47" s="74"/>
      <c r="G47" s="75"/>
      <c r="H47" s="76"/>
      <c r="I47" s="76"/>
      <c r="J47" s="76"/>
      <c r="K47" s="76"/>
      <c r="L47" s="76"/>
      <c r="M47" s="76"/>
      <c r="N47" s="76"/>
      <c r="O47" s="76"/>
      <c r="P47" s="75"/>
      <c r="Q47" s="77"/>
    </row>
    <row r="48" spans="1:17" ht="10.5" customHeight="1">
      <c r="A48" s="71"/>
      <c r="B48" s="72"/>
      <c r="C48" s="73"/>
      <c r="D48" s="74"/>
      <c r="E48" s="74"/>
      <c r="F48" s="74"/>
      <c r="G48" s="75"/>
      <c r="H48" s="76"/>
      <c r="I48" s="76"/>
      <c r="J48" s="76"/>
      <c r="K48" s="76"/>
      <c r="L48" s="76"/>
      <c r="M48" s="76"/>
      <c r="N48" s="76"/>
      <c r="O48" s="76"/>
      <c r="P48" s="75"/>
      <c r="Q48" s="77"/>
    </row>
    <row r="49" spans="1:17" ht="11.25" customHeight="1">
      <c r="A49" s="78" t="s">
        <v>80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6" ht="11.25" customHeigh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ht="11.25" customHeigh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</sheetData>
  <sheetProtection/>
  <mergeCells count="75">
    <mergeCell ref="G13:Q13"/>
    <mergeCell ref="A13:A14"/>
    <mergeCell ref="B13:B14"/>
    <mergeCell ref="A49:Q49"/>
    <mergeCell ref="C43:F43"/>
    <mergeCell ref="H43:J43"/>
    <mergeCell ref="L21:N21"/>
    <mergeCell ref="C20:F20"/>
    <mergeCell ref="H20:J20"/>
    <mergeCell ref="L43:N43"/>
    <mergeCell ref="C30:F30"/>
    <mergeCell ref="H30:J30"/>
    <mergeCell ref="L30:N30"/>
    <mergeCell ref="C24:F24"/>
    <mergeCell ref="H24:J24"/>
    <mergeCell ref="L27:N27"/>
    <mergeCell ref="C29:F29"/>
    <mergeCell ref="H29:J29"/>
    <mergeCell ref="C28:F28"/>
    <mergeCell ref="H28:J28"/>
    <mergeCell ref="L42:N42"/>
    <mergeCell ref="C42:F42"/>
    <mergeCell ref="H42:J42"/>
    <mergeCell ref="C31:F31"/>
    <mergeCell ref="H31:J31"/>
    <mergeCell ref="C33:F33"/>
    <mergeCell ref="H33:J33"/>
    <mergeCell ref="C39:F39"/>
    <mergeCell ref="L41:N41"/>
    <mergeCell ref="C32:F32"/>
    <mergeCell ref="C25:F25"/>
    <mergeCell ref="H25:J25"/>
    <mergeCell ref="C27:F27"/>
    <mergeCell ref="C26:F26"/>
    <mergeCell ref="H26:J26"/>
    <mergeCell ref="H27:J27"/>
    <mergeCell ref="H32:J32"/>
    <mergeCell ref="L32:N32"/>
    <mergeCell ref="C41:F41"/>
    <mergeCell ref="H41:J41"/>
    <mergeCell ref="L33:N33"/>
    <mergeCell ref="L39:N39"/>
    <mergeCell ref="H39:J39"/>
    <mergeCell ref="L31:N31"/>
    <mergeCell ref="L18:N18"/>
    <mergeCell ref="L23:N23"/>
    <mergeCell ref="L25:N25"/>
    <mergeCell ref="L29:N29"/>
    <mergeCell ref="L24:N24"/>
    <mergeCell ref="L22:N22"/>
    <mergeCell ref="L28:N28"/>
    <mergeCell ref="L26:N26"/>
    <mergeCell ref="L20:N20"/>
    <mergeCell ref="L17:N17"/>
    <mergeCell ref="C16:F16"/>
    <mergeCell ref="H16:J16"/>
    <mergeCell ref="L16:N16"/>
    <mergeCell ref="C17:F17"/>
    <mergeCell ref="H17:J17"/>
    <mergeCell ref="C18:F18"/>
    <mergeCell ref="H18:J18"/>
    <mergeCell ref="C23:F23"/>
    <mergeCell ref="H23:J23"/>
    <mergeCell ref="C22:F22"/>
    <mergeCell ref="H22:J22"/>
    <mergeCell ref="C21:F21"/>
    <mergeCell ref="H21:J21"/>
    <mergeCell ref="G12:Q12"/>
    <mergeCell ref="B2:Q2"/>
    <mergeCell ref="B5:Q5"/>
    <mergeCell ref="B3:Q3"/>
    <mergeCell ref="B4:Q4"/>
    <mergeCell ref="A9:Q9"/>
    <mergeCell ref="A11:Q11"/>
    <mergeCell ref="A10:Q10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2010-05-20T08:37:35Z</cp:lastPrinted>
  <dcterms:created xsi:type="dcterms:W3CDTF">2008-10-23T07:29:54Z</dcterms:created>
  <dcterms:modified xsi:type="dcterms:W3CDTF">2010-05-20T08:43:06Z</dcterms:modified>
  <cp:category/>
  <cp:version/>
  <cp:contentType/>
  <cp:contentStatus/>
</cp:coreProperties>
</file>